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I. Grantová schémata\5_Fond_spravedlive_transformace\3_Vouchery_pro_ver_sektor_proj_priprava\DT_příprava\Přílohy\"/>
    </mc:Choice>
  </mc:AlternateContent>
  <bookViews>
    <workbookView xWindow="0" yWindow="0" windowWidth="28800" windowHeight="12000"/>
  </bookViews>
  <sheets>
    <sheet name="List1" sheetId="1" r:id="rId1"/>
    <sheet name="Investiční výdaje" sheetId="2" r:id="rId2"/>
    <sheet name="Neinvestiční výdaj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3" l="1"/>
  <c r="B28" i="2"/>
  <c r="D9" i="2" l="1"/>
  <c r="H23" i="3" l="1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8" i="2"/>
  <c r="C24" i="2" l="1"/>
  <c r="B27" i="2" s="1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E8" i="2"/>
  <c r="D8" i="2"/>
  <c r="C24" i="3"/>
  <c r="B27" i="3" s="1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E8" i="3"/>
  <c r="D8" i="3"/>
  <c r="E24" i="2" l="1"/>
  <c r="C21" i="1" s="1"/>
  <c r="D24" i="2"/>
  <c r="C24" i="1" s="1"/>
  <c r="E24" i="3"/>
  <c r="C22" i="1" s="1"/>
  <c r="D24" i="3"/>
  <c r="C25" i="1" s="1"/>
  <c r="C23" i="1" l="1"/>
  <c r="B19" i="1" s="1"/>
  <c r="A20" i="1" s="1"/>
  <c r="C26" i="1"/>
  <c r="B26" i="3"/>
  <c r="B26" i="2"/>
  <c r="C27" i="1" l="1"/>
  <c r="A28" i="3"/>
  <c r="A28" i="2"/>
</calcChain>
</file>

<file path=xl/sharedStrings.xml><?xml version="1.0" encoding="utf-8"?>
<sst xmlns="http://schemas.openxmlformats.org/spreadsheetml/2006/main" count="75" uniqueCount="52">
  <si>
    <t>Pokyny pro vyplnění:</t>
  </si>
  <si>
    <t>3) přepněte na list investiční výdaje a vyplňte list v případě, že uplatňujete investiční výdaje</t>
  </si>
  <si>
    <t>4)do rozpočtu se vyplňují pouze způsobilé výdaje; nezpůsobilé neuvádějte!</t>
  </si>
  <si>
    <t>5) doplňte na Krycím listu rozpočtu zpracovatele, datum a doložte k žádosti</t>
  </si>
  <si>
    <t>Rozpočet projektu</t>
  </si>
  <si>
    <t>Název projektu žadatele (musí se shodovat s názvem projektu v žádosti)</t>
  </si>
  <si>
    <t>Pro výpočet dotace je nutné vyplnit listy Investiční výdaje a Neinvestiční výdaje</t>
  </si>
  <si>
    <t>Odůvodnění  (uveďte vztah požadovaných výdajů k projektu realizovanému z dotace)</t>
  </si>
  <si>
    <t>Kontrola listu:</t>
  </si>
  <si>
    <t>Celkové uznatelné výdaje 100 %</t>
  </si>
  <si>
    <t>Investiční výdaje</t>
  </si>
  <si>
    <t>Do řádku Popis vyplňte název pořizovaného dlohodobého hmotného majektu  (stroje, zařízení...), popř. dlouhodobého nehmotného majetku  (licence, software, koncese...). Vstupní cena určena buď v hodnotě dle vnitřní směrnice žadatele, nebo ze zákona jedná se o majetek vstupní cenou vyšší než 80 000 Kč (dlohodobý hmotný majetek).</t>
  </si>
  <si>
    <t>Položka</t>
  </si>
  <si>
    <t xml:space="preserve">Popis </t>
  </si>
  <si>
    <t>Vzor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</si>
  <si>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</si>
  <si>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</si>
  <si>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</si>
  <si>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</si>
  <si>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</si>
  <si>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</si>
  <si>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</si>
  <si>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</si>
  <si>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</si>
  <si>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</si>
  <si>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</si>
  <si>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</si>
  <si>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</si>
  <si>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</si>
  <si>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</si>
  <si>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</si>
  <si>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</t>
  </si>
  <si>
    <t>Neinvestiční výdaje</t>
  </si>
  <si>
    <t>Do řádku Popis vyplňte finanční náklady provozního charakteru – například nákup spotřebního materiálu a zásob, mzdové náklady, energie, pohonné hmoty, údržba a provoz, běžné opravy apod.</t>
  </si>
  <si>
    <t>Popis</t>
  </si>
  <si>
    <t>např. mzdové náklady, energie, pohonné hmoty</t>
  </si>
  <si>
    <t xml:space="preserve">Kontrola listu: </t>
  </si>
  <si>
    <t>Hrazeno z vlastních zdrojů (vždy musí být min. 25 % z CUN)</t>
  </si>
  <si>
    <t>např. projektová dokumentace</t>
  </si>
  <si>
    <t>Celkem dotace 75 % (investice+neinvestice)</t>
  </si>
  <si>
    <t>Neinvestiční výdaje 75 % - požadováno z dotace</t>
  </si>
  <si>
    <t>Investiční výdaje 75 % - požadováno z dotace</t>
  </si>
  <si>
    <t>Investiční výdaje 25 % - podíl žadatele</t>
  </si>
  <si>
    <t>Neinvestiční výdaje 25 % - podíl žadatele</t>
  </si>
  <si>
    <t>Celkem podíl žadatele 25 %</t>
  </si>
  <si>
    <t>1) nejdříve doplňte název projektu a odůvodnění</t>
  </si>
  <si>
    <t>Celkové uznatelné náklady 
(100 %)</t>
  </si>
  <si>
    <t>Požadováno z dotace (75 %)</t>
  </si>
  <si>
    <t>Zpracoval:</t>
  </si>
  <si>
    <t>Datum:</t>
  </si>
  <si>
    <t>Podpis:</t>
  </si>
  <si>
    <t>2) přepněte na list neinvestiční výdaje a vyplňte list v případě, že uplatňujete neinvestiční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</si>
</sst>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bgColor theme="0" tint="-0.14999847407452621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/>
    </xf>
    <xf numFmtId="0" fontId="0" fillId="5" borderId="39" xfId="0" applyFill="1" applyBorder="1"/>
    <xf numFmtId="164" fontId="0" fillId="5" borderId="40" xfId="0" applyNumberFormat="1" applyFill="1" applyBorder="1"/>
    <xf numFmtId="164" fontId="0" fillId="5" borderId="41" xfId="0" applyNumberFormat="1" applyFill="1" applyBorder="1"/>
    <xf numFmtId="0" fontId="0" fillId="0" borderId="38" xfId="0" applyBorder="1" applyAlignment="1">
      <alignment horizontal="center"/>
    </xf>
    <xf numFmtId="0" fontId="0" fillId="0" borderId="39" xfId="0" applyBorder="1"/>
    <xf numFmtId="164" fontId="0" fillId="0" borderId="40" xfId="0" applyNumberFormat="1" applyBorder="1"/>
    <xf numFmtId="164" fontId="0" fillId="3" borderId="41" xfId="0" applyNumberFormat="1" applyFill="1" applyBorder="1"/>
    <xf numFmtId="0" fontId="0" fillId="0" borderId="22" xfId="0" applyBorder="1" applyAlignment="1">
      <alignment horizontal="center"/>
    </xf>
    <xf numFmtId="0" fontId="0" fillId="0" borderId="23" xfId="0" applyBorder="1"/>
    <xf numFmtId="164" fontId="0" fillId="0" borderId="41" xfId="0" applyNumberFormat="1" applyBorder="1"/>
    <xf numFmtId="0" fontId="0" fillId="2" borderId="34" xfId="0" applyFill="1" applyBorder="1" applyAlignment="1">
      <alignment horizontal="center"/>
    </xf>
    <xf numFmtId="0" fontId="0" fillId="2" borderId="35" xfId="0" applyFill="1" applyBorder="1"/>
    <xf numFmtId="164" fontId="0" fillId="2" borderId="36" xfId="0" applyNumberFormat="1" applyFill="1" applyBorder="1"/>
    <xf numFmtId="164" fontId="0" fillId="2" borderId="37" xfId="0" applyNumberForma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5" borderId="40" xfId="0" applyFill="1" applyBorder="1"/>
    <xf numFmtId="0" fontId="0" fillId="0" borderId="40" xfId="0" applyBorder="1"/>
    <xf numFmtId="4" fontId="0" fillId="0" borderId="40" xfId="0" applyNumberFormat="1" applyBorder="1"/>
    <xf numFmtId="4" fontId="0" fillId="2" borderId="36" xfId="0" applyNumberFormat="1" applyFill="1" applyBorder="1"/>
    <xf numFmtId="0" fontId="1" fillId="4" borderId="28" xfId="0" applyFont="1" applyFill="1" applyBorder="1" applyAlignment="1">
      <alignment horizontal="left"/>
    </xf>
    <xf numFmtId="0" fontId="1" fillId="4" borderId="29" xfId="0" applyFont="1" applyFill="1" applyBorder="1" applyAlignment="1">
      <alignment horizontal="left"/>
    </xf>
    <xf numFmtId="164" fontId="1" fillId="0" borderId="25" xfId="0" applyNumberFormat="1" applyFont="1" applyBorder="1" applyAlignment="1">
      <alignment horizontal="right"/>
    </xf>
    <xf numFmtId="164" fontId="1" fillId="0" borderId="26" xfId="0" applyNumberFormat="1" applyFont="1" applyBorder="1" applyAlignment="1">
      <alignment horizontal="right"/>
    </xf>
    <xf numFmtId="164" fontId="1" fillId="0" borderId="27" xfId="0" applyNumberFormat="1" applyFont="1" applyBorder="1" applyAlignment="1">
      <alignment horizontal="right"/>
    </xf>
    <xf numFmtId="0" fontId="1" fillId="4" borderId="11" xfId="0" applyFont="1" applyFill="1" applyBorder="1" applyAlignment="1">
      <alignment horizontal="left"/>
    </xf>
    <xf numFmtId="0" fontId="1" fillId="4" borderId="30" xfId="0" applyFont="1" applyFill="1" applyBorder="1" applyAlignment="1">
      <alignment horizontal="left"/>
    </xf>
    <xf numFmtId="164" fontId="1" fillId="0" borderId="31" xfId="0" applyNumberFormat="1" applyFont="1" applyBorder="1" applyAlignment="1">
      <alignment horizontal="right"/>
    </xf>
    <xf numFmtId="164" fontId="1" fillId="0" borderId="12" xfId="0" applyNumberFormat="1" applyFont="1" applyBorder="1" applyAlignment="1">
      <alignment horizontal="right"/>
    </xf>
    <xf numFmtId="164" fontId="1" fillId="0" borderId="13" xfId="0" applyNumberFormat="1" applyFont="1" applyBorder="1" applyAlignment="1">
      <alignment horizontal="right"/>
    </xf>
    <xf numFmtId="0" fontId="1" fillId="4" borderId="22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left"/>
    </xf>
    <xf numFmtId="164" fontId="1" fillId="3" borderId="23" xfId="0" applyNumberFormat="1" applyFont="1" applyFill="1" applyBorder="1" applyAlignment="1">
      <alignment horizontal="right"/>
    </xf>
    <xf numFmtId="164" fontId="1" fillId="3" borderId="24" xfId="0" applyNumberFormat="1" applyFont="1" applyFill="1" applyBorder="1" applyAlignment="1">
      <alignment horizontal="right"/>
    </xf>
    <xf numFmtId="0" fontId="0" fillId="4" borderId="22" xfId="0" applyFill="1" applyBorder="1" applyAlignment="1">
      <alignment horizontal="left"/>
    </xf>
    <xf numFmtId="0" fontId="0" fillId="4" borderId="23" xfId="0" applyFill="1" applyBorder="1" applyAlignment="1">
      <alignment horizontal="left"/>
    </xf>
    <xf numFmtId="164" fontId="0" fillId="0" borderId="25" xfId="0" applyNumberFormat="1" applyBorder="1" applyAlignment="1">
      <alignment horizontal="right"/>
    </xf>
    <xf numFmtId="164" fontId="0" fillId="0" borderId="26" xfId="0" applyNumberFormat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4" fontId="0" fillId="0" borderId="24" xfId="0" applyNumberFormat="1" applyBorder="1" applyAlignment="1">
      <alignment horizontal="right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4" borderId="14" xfId="0" applyFill="1" applyBorder="1" applyAlignment="1">
      <alignment horizontal="left" vertical="top" wrapText="1"/>
    </xf>
    <xf numFmtId="0" fontId="0" fillId="4" borderId="15" xfId="0" applyFill="1" applyBorder="1" applyAlignment="1">
      <alignment horizontal="left" vertical="top" wrapText="1"/>
    </xf>
    <xf numFmtId="0" fontId="0" fillId="4" borderId="16" xfId="0" applyFill="1" applyBorder="1" applyAlignment="1">
      <alignment horizontal="left" vertical="top" wrapText="1"/>
    </xf>
    <xf numFmtId="0" fontId="0" fillId="4" borderId="17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18" xfId="0" applyFill="1" applyBorder="1" applyAlignment="1">
      <alignment horizontal="left" vertical="top" wrapText="1"/>
    </xf>
    <xf numFmtId="0" fontId="0" fillId="4" borderId="19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0" fillId="0" borderId="0" xfId="0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164" fontId="1" fillId="0" borderId="0" xfId="0" applyNumberFormat="1" applyFont="1" applyAlignment="1">
      <alignment horizontal="left"/>
    </xf>
    <xf numFmtId="0" fontId="1" fillId="0" borderId="0" xfId="0" applyFont="1" applyFill="1" applyAlignment="1">
      <alignment horizontal="left" vertical="top"/>
    </xf>
  </cellXfs>
  <cellStyles count="1">
    <cellStyle name="Normální" xfId="0" builtinId="0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A19" sqref="A19"/>
    </sheetView>
  </sheetViews>
  <sheetFormatPr defaultRowHeight="15" x14ac:dyDescent="0.25"/>
  <cols>
    <col min="1" max="1" width="37" customWidth="1"/>
    <col min="6" max="6" width="5.5703125" customWidth="1"/>
    <col min="7" max="7" width="7" customWidth="1"/>
  </cols>
  <sheetData>
    <row r="1" spans="1:7" x14ac:dyDescent="0.25">
      <c r="A1" s="1" t="s">
        <v>0</v>
      </c>
    </row>
    <row r="2" spans="1:7" x14ac:dyDescent="0.25">
      <c r="A2" s="76" t="s">
        <v>45</v>
      </c>
      <c r="B2" s="76"/>
      <c r="C2" s="76"/>
      <c r="D2" s="76"/>
      <c r="E2" s="76"/>
      <c r="F2" s="76"/>
      <c r="G2" s="76"/>
    </row>
    <row r="3" spans="1:7" x14ac:dyDescent="0.25">
      <c r="A3" s="76" t="s">
        <v>51</v>
      </c>
      <c r="B3" s="76"/>
      <c r="C3" s="76"/>
      <c r="D3" s="76"/>
      <c r="E3" s="76"/>
      <c r="F3" s="76"/>
      <c r="G3" s="76"/>
    </row>
    <row r="4" spans="1:7" x14ac:dyDescent="0.25">
      <c r="A4" s="76" t="s">
        <v>1</v>
      </c>
      <c r="B4" s="76"/>
      <c r="C4" s="76"/>
      <c r="D4" s="76"/>
      <c r="E4" s="76"/>
      <c r="F4" s="76"/>
      <c r="G4" s="76"/>
    </row>
    <row r="5" spans="1:7" x14ac:dyDescent="0.25">
      <c r="A5" s="76" t="s">
        <v>2</v>
      </c>
      <c r="B5" s="76"/>
      <c r="C5" s="76"/>
      <c r="D5" s="76"/>
      <c r="E5" s="76"/>
      <c r="F5" s="76"/>
      <c r="G5" s="76"/>
    </row>
    <row r="6" spans="1:7" ht="15.75" thickBot="1" x14ac:dyDescent="0.3">
      <c r="A6" s="77" t="s">
        <v>3</v>
      </c>
      <c r="B6" s="77"/>
      <c r="C6" s="77"/>
      <c r="D6" s="77"/>
      <c r="E6" s="77"/>
      <c r="F6" s="77"/>
      <c r="G6" s="77"/>
    </row>
    <row r="7" spans="1:7" ht="21.75" thickBot="1" x14ac:dyDescent="0.3">
      <c r="A7" s="73" t="s">
        <v>4</v>
      </c>
      <c r="B7" s="74"/>
      <c r="C7" s="74"/>
      <c r="D7" s="74"/>
      <c r="E7" s="74"/>
      <c r="F7" s="74"/>
      <c r="G7" s="75"/>
    </row>
    <row r="8" spans="1:7" ht="15.75" x14ac:dyDescent="0.25">
      <c r="A8" s="50" t="s">
        <v>5</v>
      </c>
      <c r="B8" s="51"/>
      <c r="C8" s="51"/>
      <c r="D8" s="51"/>
      <c r="E8" s="51"/>
      <c r="F8" s="51"/>
      <c r="G8" s="52"/>
    </row>
    <row r="9" spans="1:7" ht="15.75" thickBot="1" x14ac:dyDescent="0.3">
      <c r="A9" s="53"/>
      <c r="B9" s="54"/>
      <c r="C9" s="54"/>
      <c r="D9" s="54"/>
      <c r="E9" s="54"/>
      <c r="F9" s="54"/>
      <c r="G9" s="55"/>
    </row>
    <row r="10" spans="1:7" ht="15.75" thickBot="1" x14ac:dyDescent="0.3">
      <c r="A10" s="56" t="s">
        <v>6</v>
      </c>
      <c r="B10" s="57"/>
      <c r="C10" s="57"/>
      <c r="D10" s="57"/>
      <c r="E10" s="57"/>
      <c r="F10" s="57"/>
      <c r="G10" s="58"/>
    </row>
    <row r="11" spans="1:7" ht="15.75" x14ac:dyDescent="0.25">
      <c r="A11" s="50" t="s">
        <v>7</v>
      </c>
      <c r="B11" s="51"/>
      <c r="C11" s="51"/>
      <c r="D11" s="51"/>
      <c r="E11" s="51"/>
      <c r="F11" s="51"/>
      <c r="G11" s="52"/>
    </row>
    <row r="12" spans="1:7" x14ac:dyDescent="0.25">
      <c r="A12" s="59"/>
      <c r="B12" s="60"/>
      <c r="C12" s="60"/>
      <c r="D12" s="60"/>
      <c r="E12" s="60"/>
      <c r="F12" s="60"/>
      <c r="G12" s="61"/>
    </row>
    <row r="13" spans="1:7" x14ac:dyDescent="0.25">
      <c r="A13" s="62"/>
      <c r="B13" s="63"/>
      <c r="C13" s="63"/>
      <c r="D13" s="63"/>
      <c r="E13" s="63"/>
      <c r="F13" s="63"/>
      <c r="G13" s="64"/>
    </row>
    <row r="14" spans="1:7" x14ac:dyDescent="0.25">
      <c r="A14" s="62"/>
      <c r="B14" s="63"/>
      <c r="C14" s="63"/>
      <c r="D14" s="63"/>
      <c r="E14" s="63"/>
      <c r="F14" s="63"/>
      <c r="G14" s="64"/>
    </row>
    <row r="15" spans="1:7" x14ac:dyDescent="0.25">
      <c r="A15" s="62"/>
      <c r="B15" s="63"/>
      <c r="C15" s="63"/>
      <c r="D15" s="63"/>
      <c r="E15" s="63"/>
      <c r="F15" s="63"/>
      <c r="G15" s="64"/>
    </row>
    <row r="16" spans="1:7" x14ac:dyDescent="0.25">
      <c r="A16" s="62"/>
      <c r="B16" s="63"/>
      <c r="C16" s="63"/>
      <c r="D16" s="63"/>
      <c r="E16" s="63"/>
      <c r="F16" s="63"/>
      <c r="G16" s="64"/>
    </row>
    <row r="17" spans="1:7" x14ac:dyDescent="0.25">
      <c r="A17" s="62"/>
      <c r="B17" s="63"/>
      <c r="C17" s="63"/>
      <c r="D17" s="63"/>
      <c r="E17" s="63"/>
      <c r="F17" s="63"/>
      <c r="G17" s="64"/>
    </row>
    <row r="18" spans="1:7" ht="15.75" thickBot="1" x14ac:dyDescent="0.3">
      <c r="A18" s="65"/>
      <c r="B18" s="66"/>
      <c r="C18" s="66"/>
      <c r="D18" s="66"/>
      <c r="E18" s="66"/>
      <c r="F18" s="66"/>
      <c r="G18" s="67"/>
    </row>
    <row r="19" spans="1:7" ht="46.5" customHeight="1" x14ac:dyDescent="0.25">
      <c r="A19" s="1" t="s">
        <v>8</v>
      </c>
      <c r="B19" s="68" t="str">
        <f>IF(C23&gt;'Investiční výdaje'!F8,"Součet investičních a neinvestičních výdajů nesmí činit více než je maximální výše dotace. Snižte investiční či neinvestiční výdaje na příslušných listech.","")</f>
        <v/>
      </c>
      <c r="C19" s="68"/>
      <c r="D19" s="68"/>
      <c r="E19" s="68"/>
      <c r="F19" s="68"/>
      <c r="G19" s="68"/>
    </row>
    <row r="20" spans="1:7" ht="15.75" thickBot="1" x14ac:dyDescent="0.3">
      <c r="A20" s="1" t="str">
        <f>IF(B19="",IF(B20="","List je vyplněn správně",""),"")</f>
        <v>List je vyplněn správně</v>
      </c>
    </row>
    <row r="21" spans="1:7" x14ac:dyDescent="0.25">
      <c r="A21" s="69" t="s">
        <v>41</v>
      </c>
      <c r="B21" s="70"/>
      <c r="C21" s="71">
        <f>'Investiční výdaje'!E24</f>
        <v>0</v>
      </c>
      <c r="D21" s="71"/>
      <c r="E21" s="71"/>
      <c r="F21" s="71"/>
      <c r="G21" s="72"/>
    </row>
    <row r="22" spans="1:7" x14ac:dyDescent="0.25">
      <c r="A22" s="43" t="s">
        <v>40</v>
      </c>
      <c r="B22" s="44"/>
      <c r="C22" s="48">
        <f>'Neinvestiční výdaje'!E24</f>
        <v>0</v>
      </c>
      <c r="D22" s="48"/>
      <c r="E22" s="48"/>
      <c r="F22" s="48"/>
      <c r="G22" s="49"/>
    </row>
    <row r="23" spans="1:7" x14ac:dyDescent="0.25">
      <c r="A23" s="39" t="s">
        <v>39</v>
      </c>
      <c r="B23" s="40"/>
      <c r="C23" s="41">
        <f>C21+C22</f>
        <v>0</v>
      </c>
      <c r="D23" s="41"/>
      <c r="E23" s="41"/>
      <c r="F23" s="41"/>
      <c r="G23" s="42"/>
    </row>
    <row r="24" spans="1:7" x14ac:dyDescent="0.25">
      <c r="A24" s="43" t="s">
        <v>42</v>
      </c>
      <c r="B24" s="44"/>
      <c r="C24" s="45">
        <f>'Investiční výdaje'!D24</f>
        <v>0</v>
      </c>
      <c r="D24" s="46"/>
      <c r="E24" s="46"/>
      <c r="F24" s="46"/>
      <c r="G24" s="47"/>
    </row>
    <row r="25" spans="1:7" x14ac:dyDescent="0.25">
      <c r="A25" s="43" t="s">
        <v>43</v>
      </c>
      <c r="B25" s="44"/>
      <c r="C25" s="45">
        <f>'Neinvestiční výdaje'!D24</f>
        <v>0</v>
      </c>
      <c r="D25" s="46"/>
      <c r="E25" s="46"/>
      <c r="F25" s="46"/>
      <c r="G25" s="47"/>
    </row>
    <row r="26" spans="1:7" x14ac:dyDescent="0.25">
      <c r="A26" s="29" t="s">
        <v>44</v>
      </c>
      <c r="B26" s="30"/>
      <c r="C26" s="31">
        <f>C24+C25</f>
        <v>0</v>
      </c>
      <c r="D26" s="32"/>
      <c r="E26" s="32"/>
      <c r="F26" s="32"/>
      <c r="G26" s="33"/>
    </row>
    <row r="27" spans="1:7" ht="15.75" thickBot="1" x14ac:dyDescent="0.3">
      <c r="A27" s="34" t="s">
        <v>9</v>
      </c>
      <c r="B27" s="35"/>
      <c r="C27" s="36">
        <f>C23+C26</f>
        <v>0</v>
      </c>
      <c r="D27" s="37"/>
      <c r="E27" s="37"/>
      <c r="F27" s="37"/>
      <c r="G27" s="38"/>
    </row>
    <row r="29" spans="1:7" x14ac:dyDescent="0.25">
      <c r="A29" s="1" t="s">
        <v>48</v>
      </c>
    </row>
    <row r="31" spans="1:7" x14ac:dyDescent="0.25">
      <c r="A31" s="1" t="s">
        <v>49</v>
      </c>
    </row>
    <row r="33" spans="1:1" x14ac:dyDescent="0.25">
      <c r="A33" s="1" t="s">
        <v>50</v>
      </c>
    </row>
  </sheetData>
  <sheetProtection algorithmName="SHA-512" hashValue="A1hRZlGfRE1hPaiSClvt6m3+/H6Jymra93Ogi6HVsZcPu9FhSChHh2UUlBYxcWr6KxafJpuPmbqYdI7juC3KSg==" saltValue="i6l+/Oqhiv/u9p48w3H6vg==" spinCount="100000" sheet="1" objects="1" scenarios="1"/>
  <protectedRanges>
    <protectedRange sqref="B29 B31 B33" name="povolenozakl_1"/>
    <protectedRange sqref="A12 A9" name="povolenozakl"/>
  </protectedRanges>
  <mergeCells count="26">
    <mergeCell ref="A7:G7"/>
    <mergeCell ref="A2:G2"/>
    <mergeCell ref="A3:G3"/>
    <mergeCell ref="A4:G4"/>
    <mergeCell ref="A5:G5"/>
    <mergeCell ref="A6:G6"/>
    <mergeCell ref="A22:B22"/>
    <mergeCell ref="C22:G22"/>
    <mergeCell ref="A8:G8"/>
    <mergeCell ref="A9:G9"/>
    <mergeCell ref="A10:G10"/>
    <mergeCell ref="A11:G11"/>
    <mergeCell ref="A12:G18"/>
    <mergeCell ref="B19:G19"/>
    <mergeCell ref="A21:B21"/>
    <mergeCell ref="C21:G21"/>
    <mergeCell ref="A26:B26"/>
    <mergeCell ref="C26:G26"/>
    <mergeCell ref="A27:B27"/>
    <mergeCell ref="C27:G27"/>
    <mergeCell ref="A23:B23"/>
    <mergeCell ref="C23:G23"/>
    <mergeCell ref="A24:B24"/>
    <mergeCell ref="C24:G24"/>
    <mergeCell ref="A25:B25"/>
    <mergeCell ref="C25:G25"/>
  </mergeCells>
  <conditionalFormatting sqref="A20">
    <cfRule type="expression" dxfId="13" priority="4">
      <formula>$A$20&lt;&gt;""</formula>
    </cfRule>
  </conditionalFormatting>
  <conditionalFormatting sqref="B19:G19">
    <cfRule type="expression" dxfId="12" priority="3">
      <formula>$B$19&lt;&gt;""</formula>
    </cfRule>
  </conditionalFormatting>
  <conditionalFormatting sqref="B20:G20">
    <cfRule type="expression" dxfId="11" priority="2">
      <formula>$B$20&lt;&gt;""</formula>
    </cfRule>
  </conditionalFormatting>
  <conditionalFormatting sqref="B29 B31 B33">
    <cfRule type="expression" dxfId="10" priority="1">
      <formula>$B29=""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F1" sqref="F1:H1048576"/>
    </sheetView>
  </sheetViews>
  <sheetFormatPr defaultRowHeight="15" x14ac:dyDescent="0.25"/>
  <cols>
    <col min="1" max="1" width="20.140625" customWidth="1"/>
    <col min="2" max="2" width="38.140625" customWidth="1"/>
    <col min="3" max="3" width="16.42578125" customWidth="1"/>
    <col min="4" max="4" width="19.5703125" customWidth="1"/>
    <col min="5" max="5" width="17" customWidth="1"/>
    <col min="6" max="7" width="9.140625" hidden="1" customWidth="1"/>
    <col min="8" max="8" width="10.42578125" hidden="1" customWidth="1"/>
    <col min="11" max="11" width="9.140625" customWidth="1"/>
    <col min="14" max="14" width="9.140625" customWidth="1"/>
  </cols>
  <sheetData>
    <row r="1" spans="1:8" ht="15.75" thickBot="1" x14ac:dyDescent="0.3"/>
    <row r="2" spans="1:8" ht="19.5" thickBot="1" x14ac:dyDescent="0.3">
      <c r="A2" s="79" t="s">
        <v>10</v>
      </c>
      <c r="B2" s="80"/>
      <c r="C2" s="80"/>
      <c r="D2" s="80"/>
      <c r="E2" s="81"/>
    </row>
    <row r="3" spans="1:8" ht="15.75" thickBot="1" x14ac:dyDescent="0.3">
      <c r="A3" s="82" t="s">
        <v>11</v>
      </c>
      <c r="B3" s="83"/>
      <c r="C3" s="83"/>
      <c r="D3" s="83"/>
      <c r="E3" s="84"/>
    </row>
    <row r="4" spans="1:8" x14ac:dyDescent="0.25">
      <c r="A4" s="85"/>
      <c r="B4" s="86"/>
      <c r="C4" s="86"/>
      <c r="D4" s="86"/>
      <c r="E4" s="87"/>
    </row>
    <row r="5" spans="1:8" ht="15.75" thickBot="1" x14ac:dyDescent="0.3">
      <c r="A5" s="88"/>
      <c r="B5" s="89"/>
      <c r="C5" s="89"/>
      <c r="D5" s="89"/>
      <c r="E5" s="90"/>
    </row>
    <row r="6" spans="1:8" ht="70.5" customHeight="1" thickBot="1" x14ac:dyDescent="0.3">
      <c r="A6" s="2" t="s">
        <v>12</v>
      </c>
      <c r="B6" s="3" t="s">
        <v>13</v>
      </c>
      <c r="C6" s="4" t="s">
        <v>46</v>
      </c>
      <c r="D6" s="4" t="s">
        <v>37</v>
      </c>
      <c r="E6" s="23" t="s">
        <v>47</v>
      </c>
    </row>
    <row r="7" spans="1:8" x14ac:dyDescent="0.25">
      <c r="A7" s="5" t="s">
        <v>14</v>
      </c>
      <c r="B7" s="6" t="s">
        <v>38</v>
      </c>
      <c r="C7" s="7">
        <v>100000</v>
      </c>
      <c r="D7" s="7">
        <v>25000</v>
      </c>
      <c r="E7" s="8">
        <v>75000</v>
      </c>
    </row>
    <row r="8" spans="1:8" x14ac:dyDescent="0.25">
      <c r="A8" s="9" t="s">
        <v>15</v>
      </c>
      <c r="B8" s="10"/>
      <c r="C8" s="26"/>
      <c r="D8" s="11">
        <f>25/100*C8</f>
        <v>0</v>
      </c>
      <c r="E8" s="12">
        <f>75/100*C8</f>
        <v>0</v>
      </c>
      <c r="F8">
        <v>7543500</v>
      </c>
      <c r="H8" t="str">
        <f>IF(C8&lt;&gt;"",IF(B8="","oprav","ok"),"ok")</f>
        <v>ok</v>
      </c>
    </row>
    <row r="9" spans="1:8" x14ac:dyDescent="0.25">
      <c r="A9" s="13" t="s">
        <v>16</v>
      </c>
      <c r="B9" s="14"/>
      <c r="C9" s="26"/>
      <c r="D9" s="11">
        <f t="shared" ref="D9:D23" si="0">25/100*C9</f>
        <v>0</v>
      </c>
      <c r="E9" s="12">
        <f t="shared" ref="E9:E23" si="1">75/100*C9</f>
        <v>0</v>
      </c>
      <c r="F9">
        <v>50000</v>
      </c>
      <c r="H9" t="str">
        <f t="shared" ref="H9:H23" si="2">IF(C9&lt;&gt;"",IF(B9="","oprav","ok"),"ok")</f>
        <v>ok</v>
      </c>
    </row>
    <row r="10" spans="1:8" x14ac:dyDescent="0.25">
      <c r="A10" s="13" t="s">
        <v>17</v>
      </c>
      <c r="B10" s="14"/>
      <c r="C10" s="26"/>
      <c r="D10" s="11">
        <f t="shared" si="0"/>
        <v>0</v>
      </c>
      <c r="E10" s="12">
        <f t="shared" si="1"/>
        <v>0</v>
      </c>
      <c r="H10" t="str">
        <f t="shared" si="2"/>
        <v>ok</v>
      </c>
    </row>
    <row r="11" spans="1:8" x14ac:dyDescent="0.25">
      <c r="A11" s="13" t="s">
        <v>18</v>
      </c>
      <c r="B11" s="14"/>
      <c r="C11" s="26"/>
      <c r="D11" s="11">
        <f t="shared" si="0"/>
        <v>0</v>
      </c>
      <c r="E11" s="12">
        <f t="shared" si="1"/>
        <v>0</v>
      </c>
      <c r="H11" t="str">
        <f t="shared" si="2"/>
        <v>ok</v>
      </c>
    </row>
    <row r="12" spans="1:8" x14ac:dyDescent="0.25">
      <c r="A12" s="13" t="s">
        <v>19</v>
      </c>
      <c r="B12" s="14"/>
      <c r="C12" s="26"/>
      <c r="D12" s="11">
        <f t="shared" si="0"/>
        <v>0</v>
      </c>
      <c r="E12" s="12">
        <f t="shared" si="1"/>
        <v>0</v>
      </c>
      <c r="H12" t="str">
        <f t="shared" si="2"/>
        <v>ok</v>
      </c>
    </row>
    <row r="13" spans="1:8" x14ac:dyDescent="0.25">
      <c r="A13" s="13" t="s">
        <v>20</v>
      </c>
      <c r="B13" s="14"/>
      <c r="C13" s="26"/>
      <c r="D13" s="11">
        <f t="shared" si="0"/>
        <v>0</v>
      </c>
      <c r="E13" s="12">
        <f t="shared" si="1"/>
        <v>0</v>
      </c>
      <c r="H13" t="str">
        <f t="shared" si="2"/>
        <v>ok</v>
      </c>
    </row>
    <row r="14" spans="1:8" x14ac:dyDescent="0.25">
      <c r="A14" s="13" t="s">
        <v>21</v>
      </c>
      <c r="B14" s="14"/>
      <c r="C14" s="26"/>
      <c r="D14" s="11">
        <f t="shared" si="0"/>
        <v>0</v>
      </c>
      <c r="E14" s="12">
        <f t="shared" si="1"/>
        <v>0</v>
      </c>
      <c r="H14" t="str">
        <f t="shared" si="2"/>
        <v>ok</v>
      </c>
    </row>
    <row r="15" spans="1:8" x14ac:dyDescent="0.25">
      <c r="A15" s="13" t="s">
        <v>22</v>
      </c>
      <c r="B15" s="14"/>
      <c r="C15" s="26"/>
      <c r="D15" s="11">
        <f t="shared" si="0"/>
        <v>0</v>
      </c>
      <c r="E15" s="12">
        <f t="shared" si="1"/>
        <v>0</v>
      </c>
      <c r="H15" t="str">
        <f t="shared" si="2"/>
        <v>ok</v>
      </c>
    </row>
    <row r="16" spans="1:8" x14ac:dyDescent="0.25">
      <c r="A16" s="13" t="s">
        <v>23</v>
      </c>
      <c r="B16" s="14"/>
      <c r="C16" s="26"/>
      <c r="D16" s="11">
        <f t="shared" si="0"/>
        <v>0</v>
      </c>
      <c r="E16" s="12">
        <f t="shared" si="1"/>
        <v>0</v>
      </c>
      <c r="H16" t="str">
        <f t="shared" si="2"/>
        <v>ok</v>
      </c>
    </row>
    <row r="17" spans="1:8" x14ac:dyDescent="0.25">
      <c r="A17" s="13" t="s">
        <v>24</v>
      </c>
      <c r="B17" s="14"/>
      <c r="C17" s="26"/>
      <c r="D17" s="11">
        <f t="shared" si="0"/>
        <v>0</v>
      </c>
      <c r="E17" s="12">
        <f t="shared" si="1"/>
        <v>0</v>
      </c>
      <c r="H17" t="str">
        <f t="shared" si="2"/>
        <v>ok</v>
      </c>
    </row>
    <row r="18" spans="1:8" x14ac:dyDescent="0.25">
      <c r="A18" s="13" t="s">
        <v>25</v>
      </c>
      <c r="B18" s="14"/>
      <c r="C18" s="26"/>
      <c r="D18" s="11">
        <f t="shared" si="0"/>
        <v>0</v>
      </c>
      <c r="E18" s="12">
        <f t="shared" si="1"/>
        <v>0</v>
      </c>
      <c r="H18" t="str">
        <f t="shared" si="2"/>
        <v>ok</v>
      </c>
    </row>
    <row r="19" spans="1:8" x14ac:dyDescent="0.25">
      <c r="A19" s="13" t="s">
        <v>26</v>
      </c>
      <c r="B19" s="14"/>
      <c r="C19" s="26"/>
      <c r="D19" s="11">
        <f t="shared" si="0"/>
        <v>0</v>
      </c>
      <c r="E19" s="12">
        <f t="shared" si="1"/>
        <v>0</v>
      </c>
      <c r="H19" t="str">
        <f t="shared" si="2"/>
        <v>ok</v>
      </c>
    </row>
    <row r="20" spans="1:8" x14ac:dyDescent="0.25">
      <c r="A20" s="13" t="s">
        <v>27</v>
      </c>
      <c r="B20" s="14"/>
      <c r="C20" s="26"/>
      <c r="D20" s="11">
        <f t="shared" si="0"/>
        <v>0</v>
      </c>
      <c r="E20" s="12">
        <f t="shared" si="1"/>
        <v>0</v>
      </c>
      <c r="H20" t="str">
        <f t="shared" si="2"/>
        <v>ok</v>
      </c>
    </row>
    <row r="21" spans="1:8" x14ac:dyDescent="0.25">
      <c r="A21" s="13" t="s">
        <v>28</v>
      </c>
      <c r="B21" s="14"/>
      <c r="C21" s="26"/>
      <c r="D21" s="11">
        <f t="shared" si="0"/>
        <v>0</v>
      </c>
      <c r="E21" s="12">
        <f t="shared" si="1"/>
        <v>0</v>
      </c>
      <c r="H21" t="str">
        <f t="shared" si="2"/>
        <v>ok</v>
      </c>
    </row>
    <row r="22" spans="1:8" x14ac:dyDescent="0.25">
      <c r="A22" s="13" t="s">
        <v>29</v>
      </c>
      <c r="B22" s="14"/>
      <c r="C22" s="26"/>
      <c r="D22" s="11">
        <f t="shared" si="0"/>
        <v>0</v>
      </c>
      <c r="E22" s="12">
        <f t="shared" si="1"/>
        <v>0</v>
      </c>
      <c r="H22" t="str">
        <f t="shared" si="2"/>
        <v>ok</v>
      </c>
    </row>
    <row r="23" spans="1:8" ht="15.75" thickBot="1" x14ac:dyDescent="0.3">
      <c r="A23" s="13" t="s">
        <v>30</v>
      </c>
      <c r="B23" s="14"/>
      <c r="C23" s="26"/>
      <c r="D23" s="11">
        <f t="shared" si="0"/>
        <v>0</v>
      </c>
      <c r="E23" s="12">
        <f t="shared" si="1"/>
        <v>0</v>
      </c>
      <c r="H23" t="str">
        <f t="shared" si="2"/>
        <v>ok</v>
      </c>
    </row>
    <row r="24" spans="1:8" ht="15.75" thickBot="1" x14ac:dyDescent="0.3">
      <c r="A24" s="16" t="s">
        <v>31</v>
      </c>
      <c r="B24" s="17"/>
      <c r="C24" s="18">
        <f>SUM(C8:C23)</f>
        <v>0</v>
      </c>
      <c r="D24" s="18">
        <f>SUM(D8:D23)</f>
        <v>0</v>
      </c>
      <c r="E24" s="19">
        <f>SUM(E8:E23)</f>
        <v>0</v>
      </c>
    </row>
    <row r="25" spans="1:8" x14ac:dyDescent="0.25">
      <c r="A25" s="20"/>
    </row>
    <row r="26" spans="1:8" x14ac:dyDescent="0.25">
      <c r="B26" s="92" t="str">
        <f>IF(E24&gt;F8,"Maximální povolená hranice požadované dotace nesmí činit více než 7 569 000 Kč. Opravte.","")</f>
        <v/>
      </c>
      <c r="C26" s="92"/>
      <c r="D26" s="92"/>
      <c r="E26" s="92"/>
    </row>
    <row r="27" spans="1:8" x14ac:dyDescent="0.25">
      <c r="A27" s="21" t="s">
        <v>8</v>
      </c>
      <c r="B27" s="91" t="str">
        <f>IF(C24=0,"Doplňte částky do polí ve sloupci Celkové uznatelné náklady","")</f>
        <v>Doplňte částky do polí ve sloupci Celkové uznatelné náklady</v>
      </c>
      <c r="C27" s="91"/>
      <c r="D27" s="91"/>
      <c r="E27" s="91"/>
    </row>
    <row r="28" spans="1:8" x14ac:dyDescent="0.25">
      <c r="A28" s="21" t="str">
        <f>IF(B26="",IF(B27="",IF(B28="",IF(H8="ok",IF(H9="ok",IF(H10="ok",IF(H11="ok",IF(H12="ok",IF(H13="ok",IF(H14="ok",IF(H15="ok",IF(H16="ok",IF(H17="ok",IF(H18="ok",IF(H19="ok",IF(H20="ok",IF(H21="ok",IF(H22="ok",IF(H23="ok","List je vyplněn správně",""),""),""),""),""),""),""),""),""),""),""),""),""),""),""),""),""),""))</f>
        <v/>
      </c>
      <c r="B28" s="78" t="str">
        <f>IF(E24&lt;F9,"Minimální povolená hranice činí 50 000 Kč. Opravte.","")</f>
        <v>Minimální povolená hranice činí 50 000 Kč. Opravte.</v>
      </c>
      <c r="C28" s="78"/>
      <c r="D28" s="78"/>
      <c r="E28" s="78"/>
    </row>
  </sheetData>
  <protectedRanges>
    <protectedRange sqref="B8:E23" name="povolenoinv"/>
  </protectedRanges>
  <mergeCells count="6">
    <mergeCell ref="B28:E28"/>
    <mergeCell ref="A2:E2"/>
    <mergeCell ref="A3:E3"/>
    <mergeCell ref="A4:E5"/>
    <mergeCell ref="B27:E27"/>
    <mergeCell ref="B26:E26"/>
  </mergeCells>
  <conditionalFormatting sqref="A28">
    <cfRule type="expression" dxfId="9" priority="5">
      <formula>$A$28&lt;&gt;""</formula>
    </cfRule>
  </conditionalFormatting>
  <conditionalFormatting sqref="B8:B23">
    <cfRule type="expression" dxfId="8" priority="4" stopIfTrue="1">
      <formula>$H8="oprav"</formula>
    </cfRule>
  </conditionalFormatting>
  <conditionalFormatting sqref="B27:E27">
    <cfRule type="expression" dxfId="7" priority="3">
      <formula>$B$27&lt;&gt;""</formula>
    </cfRule>
  </conditionalFormatting>
  <conditionalFormatting sqref="B26">
    <cfRule type="expression" dxfId="6" priority="2">
      <formula>$B$26&lt;&gt;""</formula>
    </cfRule>
  </conditionalFormatting>
  <conditionalFormatting sqref="B28">
    <cfRule type="expression" dxfId="5" priority="1">
      <formula>$B$28&lt;&gt;""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F1" sqref="F1:H1048576"/>
    </sheetView>
  </sheetViews>
  <sheetFormatPr defaultRowHeight="15" x14ac:dyDescent="0.25"/>
  <cols>
    <col min="1" max="1" width="20.7109375" customWidth="1"/>
    <col min="2" max="2" width="36" customWidth="1"/>
    <col min="3" max="3" width="16.7109375" customWidth="1"/>
    <col min="4" max="4" width="18.28515625" customWidth="1"/>
    <col min="5" max="5" width="19.5703125" customWidth="1"/>
    <col min="6" max="7" width="9.140625" hidden="1" customWidth="1"/>
    <col min="8" max="8" width="11.85546875" hidden="1" customWidth="1"/>
  </cols>
  <sheetData>
    <row r="1" spans="1:8" ht="15.75" thickBot="1" x14ac:dyDescent="0.3"/>
    <row r="2" spans="1:8" ht="19.5" thickBot="1" x14ac:dyDescent="0.3">
      <c r="A2" s="93" t="s">
        <v>32</v>
      </c>
      <c r="B2" s="94"/>
      <c r="C2" s="94"/>
      <c r="D2" s="94"/>
      <c r="E2" s="95"/>
    </row>
    <row r="3" spans="1:8" ht="15.75" thickBot="1" x14ac:dyDescent="0.3">
      <c r="A3" s="96" t="s">
        <v>33</v>
      </c>
      <c r="B3" s="97"/>
      <c r="C3" s="97"/>
      <c r="D3" s="97"/>
      <c r="E3" s="98"/>
    </row>
    <row r="5" spans="1:8" ht="15.75" thickBot="1" x14ac:dyDescent="0.3"/>
    <row r="6" spans="1:8" ht="64.5" customHeight="1" thickBot="1" x14ac:dyDescent="0.3">
      <c r="A6" s="2" t="s">
        <v>12</v>
      </c>
      <c r="B6" s="22" t="s">
        <v>34</v>
      </c>
      <c r="C6" s="4" t="s">
        <v>46</v>
      </c>
      <c r="D6" s="4" t="s">
        <v>37</v>
      </c>
      <c r="E6" s="23" t="s">
        <v>47</v>
      </c>
    </row>
    <row r="7" spans="1:8" x14ac:dyDescent="0.25">
      <c r="A7" s="5" t="s">
        <v>14</v>
      </c>
      <c r="B7" s="6" t="s">
        <v>35</v>
      </c>
      <c r="C7" s="25"/>
      <c r="D7" s="7">
        <v>50000</v>
      </c>
      <c r="E7" s="8">
        <v>200000</v>
      </c>
    </row>
    <row r="8" spans="1:8" x14ac:dyDescent="0.25">
      <c r="A8" s="9" t="s">
        <v>15</v>
      </c>
      <c r="B8" s="10"/>
      <c r="C8" s="27"/>
      <c r="D8" s="11">
        <f>25/100*C8</f>
        <v>0</v>
      </c>
      <c r="E8" s="15">
        <f>75/100*C8</f>
        <v>0</v>
      </c>
      <c r="F8">
        <v>7543500</v>
      </c>
      <c r="H8" t="str">
        <f>IF(C8&lt;&gt;"",IF(B8="","oprav","ok"),"ok")</f>
        <v>ok</v>
      </c>
    </row>
    <row r="9" spans="1:8" x14ac:dyDescent="0.25">
      <c r="A9" s="13" t="s">
        <v>16</v>
      </c>
      <c r="B9" s="14"/>
      <c r="C9" s="27"/>
      <c r="D9" s="11">
        <f t="shared" ref="D9:D23" si="0">25/100*C9</f>
        <v>0</v>
      </c>
      <c r="E9" s="15">
        <f t="shared" ref="E9:E23" si="1">75/100*C9</f>
        <v>0</v>
      </c>
      <c r="F9">
        <v>50000</v>
      </c>
      <c r="H9" t="str">
        <f t="shared" ref="H9:H23" si="2">IF(C9&lt;&gt;"",IF(B9="","oprav","ok"),"ok")</f>
        <v>ok</v>
      </c>
    </row>
    <row r="10" spans="1:8" x14ac:dyDescent="0.25">
      <c r="A10" s="13" t="s">
        <v>17</v>
      </c>
      <c r="B10" s="14"/>
      <c r="C10" s="27"/>
      <c r="D10" s="11">
        <f t="shared" si="0"/>
        <v>0</v>
      </c>
      <c r="E10" s="15">
        <f t="shared" si="1"/>
        <v>0</v>
      </c>
      <c r="H10" t="str">
        <f t="shared" si="2"/>
        <v>ok</v>
      </c>
    </row>
    <row r="11" spans="1:8" x14ac:dyDescent="0.25">
      <c r="A11" s="13" t="s">
        <v>18</v>
      </c>
      <c r="B11" s="14"/>
      <c r="C11" s="27"/>
      <c r="D11" s="11">
        <f t="shared" si="0"/>
        <v>0</v>
      </c>
      <c r="E11" s="15">
        <f t="shared" si="1"/>
        <v>0</v>
      </c>
      <c r="H11" t="str">
        <f t="shared" si="2"/>
        <v>ok</v>
      </c>
    </row>
    <row r="12" spans="1:8" x14ac:dyDescent="0.25">
      <c r="A12" s="13" t="s">
        <v>19</v>
      </c>
      <c r="B12" s="14"/>
      <c r="C12" s="27"/>
      <c r="D12" s="11">
        <f t="shared" si="0"/>
        <v>0</v>
      </c>
      <c r="E12" s="15">
        <f t="shared" si="1"/>
        <v>0</v>
      </c>
      <c r="H12" t="str">
        <f t="shared" si="2"/>
        <v>ok</v>
      </c>
    </row>
    <row r="13" spans="1:8" x14ac:dyDescent="0.25">
      <c r="A13" s="13" t="s">
        <v>20</v>
      </c>
      <c r="B13" s="14"/>
      <c r="C13" s="27"/>
      <c r="D13" s="11">
        <f t="shared" si="0"/>
        <v>0</v>
      </c>
      <c r="E13" s="15">
        <f t="shared" si="1"/>
        <v>0</v>
      </c>
      <c r="H13" t="str">
        <f t="shared" si="2"/>
        <v>ok</v>
      </c>
    </row>
    <row r="14" spans="1:8" x14ac:dyDescent="0.25">
      <c r="A14" s="13" t="s">
        <v>21</v>
      </c>
      <c r="B14" s="14"/>
      <c r="C14" s="27"/>
      <c r="D14" s="11">
        <f t="shared" si="0"/>
        <v>0</v>
      </c>
      <c r="E14" s="15">
        <f t="shared" si="1"/>
        <v>0</v>
      </c>
      <c r="H14" t="str">
        <f t="shared" si="2"/>
        <v>ok</v>
      </c>
    </row>
    <row r="15" spans="1:8" x14ac:dyDescent="0.25">
      <c r="A15" s="13" t="s">
        <v>22</v>
      </c>
      <c r="B15" s="14"/>
      <c r="C15" s="27"/>
      <c r="D15" s="11">
        <f t="shared" si="0"/>
        <v>0</v>
      </c>
      <c r="E15" s="15">
        <f t="shared" si="1"/>
        <v>0</v>
      </c>
      <c r="H15" t="str">
        <f t="shared" si="2"/>
        <v>ok</v>
      </c>
    </row>
    <row r="16" spans="1:8" x14ac:dyDescent="0.25">
      <c r="A16" s="13" t="s">
        <v>23</v>
      </c>
      <c r="B16" s="14"/>
      <c r="C16" s="27"/>
      <c r="D16" s="11">
        <f t="shared" si="0"/>
        <v>0</v>
      </c>
      <c r="E16" s="15">
        <f t="shared" si="1"/>
        <v>0</v>
      </c>
      <c r="H16" t="str">
        <f t="shared" si="2"/>
        <v>ok</v>
      </c>
    </row>
    <row r="17" spans="1:8" x14ac:dyDescent="0.25">
      <c r="A17" s="13" t="s">
        <v>24</v>
      </c>
      <c r="B17" s="14"/>
      <c r="C17" s="27"/>
      <c r="D17" s="11">
        <f t="shared" si="0"/>
        <v>0</v>
      </c>
      <c r="E17" s="15">
        <f t="shared" si="1"/>
        <v>0</v>
      </c>
      <c r="H17" t="str">
        <f t="shared" si="2"/>
        <v>ok</v>
      </c>
    </row>
    <row r="18" spans="1:8" x14ac:dyDescent="0.25">
      <c r="A18" s="13" t="s">
        <v>25</v>
      </c>
      <c r="B18" s="14"/>
      <c r="C18" s="27"/>
      <c r="D18" s="11">
        <f t="shared" si="0"/>
        <v>0</v>
      </c>
      <c r="E18" s="15">
        <f t="shared" si="1"/>
        <v>0</v>
      </c>
      <c r="H18" t="str">
        <f t="shared" si="2"/>
        <v>ok</v>
      </c>
    </row>
    <row r="19" spans="1:8" x14ac:dyDescent="0.25">
      <c r="A19" s="13" t="s">
        <v>26</v>
      </c>
      <c r="B19" s="14"/>
      <c r="C19" s="27"/>
      <c r="D19" s="11">
        <f t="shared" si="0"/>
        <v>0</v>
      </c>
      <c r="E19" s="15">
        <f t="shared" si="1"/>
        <v>0</v>
      </c>
      <c r="H19" t="str">
        <f t="shared" si="2"/>
        <v>ok</v>
      </c>
    </row>
    <row r="20" spans="1:8" x14ac:dyDescent="0.25">
      <c r="A20" s="13" t="s">
        <v>27</v>
      </c>
      <c r="B20" s="14"/>
      <c r="C20" s="27"/>
      <c r="D20" s="11">
        <f t="shared" si="0"/>
        <v>0</v>
      </c>
      <c r="E20" s="15">
        <f t="shared" si="1"/>
        <v>0</v>
      </c>
      <c r="H20" t="str">
        <f t="shared" si="2"/>
        <v>ok</v>
      </c>
    </row>
    <row r="21" spans="1:8" x14ac:dyDescent="0.25">
      <c r="A21" s="13" t="s">
        <v>28</v>
      </c>
      <c r="B21" s="14"/>
      <c r="C21" s="27"/>
      <c r="D21" s="11">
        <f t="shared" si="0"/>
        <v>0</v>
      </c>
      <c r="E21" s="15">
        <f t="shared" si="1"/>
        <v>0</v>
      </c>
      <c r="H21" t="str">
        <f t="shared" si="2"/>
        <v>ok</v>
      </c>
    </row>
    <row r="22" spans="1:8" x14ac:dyDescent="0.25">
      <c r="A22" s="13" t="s">
        <v>29</v>
      </c>
      <c r="B22" s="14"/>
      <c r="C22" s="27"/>
      <c r="D22" s="11">
        <f t="shared" si="0"/>
        <v>0</v>
      </c>
      <c r="E22" s="15">
        <f t="shared" si="1"/>
        <v>0</v>
      </c>
      <c r="H22" t="str">
        <f t="shared" si="2"/>
        <v>ok</v>
      </c>
    </row>
    <row r="23" spans="1:8" ht="15.75" thickBot="1" x14ac:dyDescent="0.3">
      <c r="A23" s="13" t="s">
        <v>30</v>
      </c>
      <c r="B23" s="14"/>
      <c r="C23" s="27"/>
      <c r="D23" s="11">
        <f t="shared" si="0"/>
        <v>0</v>
      </c>
      <c r="E23" s="15">
        <f t="shared" si="1"/>
        <v>0</v>
      </c>
      <c r="H23" t="str">
        <f t="shared" si="2"/>
        <v>ok</v>
      </c>
    </row>
    <row r="24" spans="1:8" ht="15.75" thickBot="1" x14ac:dyDescent="0.3">
      <c r="A24" s="16" t="s">
        <v>31</v>
      </c>
      <c r="B24" s="17"/>
      <c r="C24" s="28">
        <f>SUM(C8:C23)</f>
        <v>0</v>
      </c>
      <c r="D24" s="18">
        <f>SUM(D8:D23)</f>
        <v>0</v>
      </c>
      <c r="E24" s="19">
        <f>SUM(E8:E23)</f>
        <v>0</v>
      </c>
    </row>
    <row r="25" spans="1:8" x14ac:dyDescent="0.25">
      <c r="A25" s="20"/>
    </row>
    <row r="26" spans="1:8" x14ac:dyDescent="0.25">
      <c r="B26" s="100" t="str">
        <f>IF(E24&gt;F8,"Maximální povolená hranice požadované dotace nesmí činit více než 7 569 000 Kč. Opravte.","")</f>
        <v/>
      </c>
      <c r="C26" s="100"/>
      <c r="D26" s="100"/>
      <c r="E26" s="100"/>
    </row>
    <row r="27" spans="1:8" x14ac:dyDescent="0.25">
      <c r="A27" s="24" t="s">
        <v>36</v>
      </c>
      <c r="B27" s="99" t="str">
        <f>IF(C24=0,"Doplňte částky do polí ve sloupci Celkové uznatelné náklady","")</f>
        <v>Doplňte částky do polí ve sloupci Celkové uznatelné náklady</v>
      </c>
      <c r="C27" s="99"/>
      <c r="D27" s="99"/>
      <c r="E27" s="99"/>
    </row>
    <row r="28" spans="1:8" x14ac:dyDescent="0.25">
      <c r="A28" s="1" t="str">
        <f>IF(B26="",IF(B27="",IF(B28="",IF(H8="ok",IF(H9="ok",IF(H10="ok",IF(H11="ok",IF(H12="ok",IF(H13="ok",IF(H14="ok",IF(H15="ok",IF(H16="ok",IF(H17="ok",IF(H18="ok",IF(H19="ok",IF(H20="ok",IF(H21="ok",IF(H22="ok",IF(H23="ok","List je vyplněn správně",""),""),""),""),""),""),""),""),""),""),""),""),""),""),""),""),""),""))</f>
        <v/>
      </c>
      <c r="B28" s="92" t="str">
        <f>IF(E24&lt;F9,"Minimální povolená hranice činí 50 000 Kč. Opravte.","")</f>
        <v>Minimální povolená hranice činí 50 000 Kč. Opravte.</v>
      </c>
      <c r="C28" s="92"/>
      <c r="D28" s="92"/>
      <c r="E28" s="92"/>
    </row>
  </sheetData>
  <protectedRanges>
    <protectedRange sqref="B8:E23" name="povolenoneinv"/>
  </protectedRanges>
  <mergeCells count="5">
    <mergeCell ref="A2:E2"/>
    <mergeCell ref="A3:E3"/>
    <mergeCell ref="B27:E27"/>
    <mergeCell ref="B26:E26"/>
    <mergeCell ref="B28:E28"/>
  </mergeCells>
  <conditionalFormatting sqref="A28">
    <cfRule type="expression" dxfId="4" priority="5">
      <formula>$A$28&lt;&gt;""</formula>
    </cfRule>
  </conditionalFormatting>
  <conditionalFormatting sqref="B8:B23">
    <cfRule type="expression" dxfId="3" priority="9" stopIfTrue="1">
      <formula>$H8="oprav"</formula>
    </cfRule>
  </conditionalFormatting>
  <conditionalFormatting sqref="B26">
    <cfRule type="expression" dxfId="2" priority="3">
      <formula>$B$26&lt;&gt;""</formula>
    </cfRule>
  </conditionalFormatting>
  <conditionalFormatting sqref="B27">
    <cfRule type="expression" dxfId="1" priority="2">
      <formula>$B$27&lt;&gt;""</formula>
    </cfRule>
  </conditionalFormatting>
  <conditionalFormatting sqref="B28">
    <cfRule type="expression" dxfId="0" priority="1">
      <formula>$B$28&lt;&gt;""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Investiční výdaje</vt:lpstr>
      <vt:lpstr>Neinvestiční výdaje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Lapešová Jitka</cp:lastModifiedBy>
  <dcterms:created xsi:type="dcterms:W3CDTF">2024-04-22T06:36:18Z</dcterms:created>
  <dcterms:modified xsi:type="dcterms:W3CDTF">2024-05-23T12:31:01Z</dcterms:modified>
</cp:coreProperties>
</file>